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3 exemplos" sheetId="1" r:id="rId4"/>
    <sheet state="visible" name="4 exercícios" sheetId="2" r:id="rId5"/>
  </sheets>
  <definedNames/>
  <calcPr/>
</workbook>
</file>

<file path=xl/sharedStrings.xml><?xml version="1.0" encoding="utf-8"?>
<sst xmlns="http://schemas.openxmlformats.org/spreadsheetml/2006/main" count="154" uniqueCount="28">
  <si>
    <t>f(x)=x^3 −2x−5</t>
  </si>
  <si>
    <t>ITERAÇÃO</t>
  </si>
  <si>
    <t>x0</t>
  </si>
  <si>
    <t>x1</t>
  </si>
  <si>
    <t>x2</t>
  </si>
  <si>
    <t>f(x0)</t>
  </si>
  <si>
    <t>f(x1)</t>
  </si>
  <si>
    <t>f(x2)</t>
  </si>
  <si>
    <t>h0</t>
  </si>
  <si>
    <t>h1</t>
  </si>
  <si>
    <t>d0</t>
  </si>
  <si>
    <t>d1</t>
  </si>
  <si>
    <t>a</t>
  </si>
  <si>
    <t>b</t>
  </si>
  <si>
    <t>c = f(x2)</t>
  </si>
  <si>
    <t>Delta</t>
  </si>
  <si>
    <t>E+</t>
  </si>
  <si>
    <t>E-</t>
  </si>
  <si>
    <t>h(+)</t>
  </si>
  <si>
    <t>h(-)</t>
  </si>
  <si>
    <t>x31 = x^2+h(+)</t>
  </si>
  <si>
    <t>x32= x^2+h(-)</t>
  </si>
  <si>
    <t>f(x)=x^3 −9x+3</t>
  </si>
  <si>
    <t>f(x)=x^3−x+1</t>
  </si>
  <si>
    <t>f(x)=x^3 −3x+1</t>
  </si>
  <si>
    <t>f(x)=x^3 +4x-7</t>
  </si>
  <si>
    <t>f(x)=x^3 +5x+3</t>
  </si>
  <si>
    <t>f(x)=x^3 −6x-4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</si>
</sst>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00"/>
    <numFmt numFmtId="165" formatCode="0.0"/>
    <numFmt numFmtId="166" formatCode="0.000000"/>
    <numFmt numFmtId="167" formatCode="0.0000000"/>
    <numFmt numFmtId="168" formatCode="0.00000"/>
  </numFmts>
  <fonts count="5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/>
    <font>
      <b/>
      <sz val="10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CE5CD"/>
        <bgColor rgb="FFFCE5CD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164" xfId="0" applyFont="1" applyNumberFormat="1"/>
    <xf borderId="1" fillId="2" fontId="2" numFmtId="164" xfId="0" applyAlignment="1" applyBorder="1" applyFill="1" applyFont="1" applyNumberFormat="1">
      <alignment horizontal="center" readingOrder="0"/>
    </xf>
    <xf borderId="2" fillId="0" fontId="3" numFmtId="0" xfId="0" applyBorder="1" applyFont="1"/>
    <xf borderId="3" fillId="2" fontId="2" numFmtId="164" xfId="0" applyAlignment="1" applyBorder="1" applyFont="1" applyNumberFormat="1">
      <alignment horizontal="center" readingOrder="0"/>
    </xf>
    <xf borderId="3" fillId="2" fontId="2" numFmtId="0" xfId="0" applyAlignment="1" applyBorder="1" applyFont="1">
      <alignment horizontal="center" readingOrder="0"/>
    </xf>
    <xf borderId="0" fillId="0" fontId="2" numFmtId="0" xfId="0" applyAlignment="1" applyFont="1">
      <alignment horizontal="center" readingOrder="0"/>
    </xf>
    <xf borderId="3" fillId="2" fontId="2" numFmtId="1" xfId="0" applyAlignment="1" applyBorder="1" applyFont="1" applyNumberFormat="1">
      <alignment horizontal="center" readingOrder="0"/>
    </xf>
    <xf borderId="3" fillId="0" fontId="1" numFmtId="1" xfId="0" applyAlignment="1" applyBorder="1" applyFont="1" applyNumberFormat="1">
      <alignment horizontal="center" readingOrder="0"/>
    </xf>
    <xf borderId="3" fillId="0" fontId="1" numFmtId="165" xfId="0" applyAlignment="1" applyBorder="1" applyFont="1" applyNumberFormat="1">
      <alignment horizontal="center" readingOrder="0"/>
    </xf>
    <xf borderId="3" fillId="0" fontId="1" numFmtId="164" xfId="0" applyAlignment="1" applyBorder="1" applyFont="1" applyNumberFormat="1">
      <alignment horizontal="center" readingOrder="0"/>
    </xf>
    <xf borderId="3" fillId="0" fontId="1" numFmtId="1" xfId="0" applyAlignment="1" applyBorder="1" applyFont="1" applyNumberFormat="1">
      <alignment horizontal="center"/>
    </xf>
    <xf borderId="3" fillId="0" fontId="1" numFmtId="165" xfId="0" applyAlignment="1" applyBorder="1" applyFont="1" applyNumberFormat="1">
      <alignment horizontal="center"/>
    </xf>
    <xf borderId="3" fillId="0" fontId="1" numFmtId="164" xfId="0" applyAlignment="1" applyBorder="1" applyFont="1" applyNumberFormat="1">
      <alignment horizontal="center"/>
    </xf>
    <xf borderId="3" fillId="3" fontId="1" numFmtId="166" xfId="0" applyAlignment="1" applyBorder="1" applyFill="1" applyFont="1" applyNumberFormat="1">
      <alignment horizontal="center" readingOrder="0"/>
    </xf>
    <xf borderId="0" fillId="0" fontId="1" numFmtId="167" xfId="0" applyAlignment="1" applyFont="1" applyNumberFormat="1">
      <alignment horizontal="center" readingOrder="0"/>
    </xf>
    <xf borderId="0" fillId="0" fontId="1" numFmtId="0" xfId="0" applyAlignment="1" applyFont="1">
      <alignment readingOrder="0" shrinkToFit="0" wrapText="1"/>
    </xf>
    <xf borderId="0" fillId="0" fontId="1" numFmtId="164" xfId="0" applyAlignment="1" applyFont="1" applyNumberFormat="1">
      <alignment horizontal="center"/>
    </xf>
    <xf borderId="0" fillId="0" fontId="2" numFmtId="164" xfId="0" applyAlignment="1" applyFont="1" applyNumberFormat="1">
      <alignment horizontal="center" readingOrder="0"/>
    </xf>
    <xf borderId="0" fillId="0" fontId="1" numFmtId="0" xfId="0" applyAlignment="1" applyFont="1">
      <alignment horizontal="center" readingOrder="0" shrinkToFit="0" wrapText="1"/>
    </xf>
    <xf borderId="1" fillId="2" fontId="4" numFmtId="164" xfId="0" applyAlignment="1" applyBorder="1" applyFont="1" applyNumberFormat="1">
      <alignment horizontal="center" readingOrder="0"/>
    </xf>
    <xf borderId="0" fillId="0" fontId="1" numFmtId="0" xfId="0" applyAlignment="1" applyFont="1">
      <alignment horizontal="center"/>
    </xf>
    <xf borderId="0" fillId="0" fontId="1" numFmtId="1" xfId="0" applyAlignment="1" applyFont="1" applyNumberFormat="1">
      <alignment horizontal="center"/>
    </xf>
    <xf borderId="3" fillId="4" fontId="1" numFmtId="164" xfId="0" applyAlignment="1" applyBorder="1" applyFill="1" applyFont="1" applyNumberFormat="1">
      <alignment horizontal="center"/>
    </xf>
    <xf borderId="3" fillId="4" fontId="1" numFmtId="164" xfId="0" applyAlignment="1" applyBorder="1" applyFont="1" applyNumberFormat="1">
      <alignment horizontal="center" readingOrder="0"/>
    </xf>
    <xf borderId="0" fillId="0" fontId="1" numFmtId="168" xfId="0" applyAlignment="1" applyFont="1" applyNumberFormat="1">
      <alignment horizontal="center"/>
    </xf>
    <xf borderId="3" fillId="0" fontId="1" numFmtId="166" xfId="0" applyAlignment="1" applyBorder="1" applyFont="1" applyNumberFormat="1">
      <alignment horizontal="center" readingOrder="0"/>
    </xf>
    <xf borderId="3" fillId="0" fontId="1" numFmtId="167" xfId="0" applyAlignment="1" applyBorder="1" applyFont="1" applyNumberFormat="1">
      <alignment horizontal="center" readingOrder="0"/>
    </xf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8" max="19" width="23.0"/>
  </cols>
  <sheetData>
    <row r="1">
      <c r="A1" s="1"/>
      <c r="B1" s="2" t="s">
        <v>0</v>
      </c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5" t="s">
        <v>21</v>
      </c>
      <c r="V2" s="6"/>
    </row>
    <row r="3">
      <c r="A3" s="7">
        <v>0.0</v>
      </c>
      <c r="B3" s="8">
        <v>2.0</v>
      </c>
      <c r="C3" s="8">
        <v>3.0</v>
      </c>
      <c r="D3" s="9">
        <v>2.5</v>
      </c>
      <c r="E3" s="8">
        <f t="shared" ref="E3:G3" si="1">B3^3-2*B3-5</f>
        <v>-1</v>
      </c>
      <c r="F3" s="8">
        <f t="shared" si="1"/>
        <v>16</v>
      </c>
      <c r="G3" s="10">
        <f t="shared" si="1"/>
        <v>5.625</v>
      </c>
      <c r="H3" s="11">
        <f t="shared" ref="H3:I3" si="2">C3-B3</f>
        <v>1</v>
      </c>
      <c r="I3" s="12">
        <f t="shared" si="2"/>
        <v>-0.5</v>
      </c>
      <c r="J3" s="11">
        <f t="shared" ref="J3:J6" si="6">(F3-E3)/H3</f>
        <v>17</v>
      </c>
      <c r="K3" s="13">
        <f t="shared" ref="K3:K6" si="7">(G3-F3)/(I3)</f>
        <v>20.75</v>
      </c>
      <c r="L3" s="9">
        <f t="shared" ref="L3:L6" si="8">((K3-J3)/(I3+H3))</f>
        <v>7.5</v>
      </c>
      <c r="M3" s="11">
        <f t="shared" ref="M3:M6" si="9">L3*I3+K3</f>
        <v>17</v>
      </c>
      <c r="N3" s="13">
        <f t="shared" ref="N3:N6" si="10">G3</f>
        <v>5.625</v>
      </c>
      <c r="O3" s="13">
        <f t="shared" ref="O3:O6" si="11">SQRT(ABS(M3^2 - 4*L3*N3))</f>
        <v>10.9658561</v>
      </c>
      <c r="P3" s="10">
        <f t="shared" ref="P3:P6" si="12">M3+O3</f>
        <v>27.9658561</v>
      </c>
      <c r="Q3" s="10">
        <f t="shared" ref="Q3:Q6" si="13">M3-O3</f>
        <v>6.0341439</v>
      </c>
      <c r="R3" s="10">
        <f t="shared" ref="R3:R6" si="14">(-2*N3)/P3</f>
        <v>-0.40227626</v>
      </c>
      <c r="S3" s="10">
        <f t="shared" ref="S3:S6" si="15">(-2*N3)/Q3</f>
        <v>-1.864390407</v>
      </c>
      <c r="T3" s="14">
        <f t="shared" ref="T3:T6" si="16">D3+R3</f>
        <v>2.09772374</v>
      </c>
      <c r="U3" s="10">
        <f t="shared" ref="U3:U6" si="17">D3+S3</f>
        <v>0.6356095934</v>
      </c>
      <c r="V3" s="15"/>
    </row>
    <row r="4">
      <c r="A4" s="7">
        <v>1.0</v>
      </c>
      <c r="B4" s="8">
        <f t="shared" ref="B4:C4" si="3">C3</f>
        <v>3</v>
      </c>
      <c r="C4" s="9">
        <f t="shared" si="3"/>
        <v>2.5</v>
      </c>
      <c r="D4" s="10">
        <f t="shared" ref="D4:D6" si="19">T3</f>
        <v>2.09772374</v>
      </c>
      <c r="E4" s="8">
        <f t="shared" ref="E4:G4" si="4">B4^3-2*B4-5</f>
        <v>16</v>
      </c>
      <c r="F4" s="10">
        <f t="shared" si="4"/>
        <v>5.625</v>
      </c>
      <c r="G4" s="10">
        <f t="shared" si="4"/>
        <v>0.03547023077</v>
      </c>
      <c r="H4" s="12">
        <f t="shared" ref="H4:I4" si="5">C4-B4</f>
        <v>-0.5</v>
      </c>
      <c r="I4" s="13">
        <f t="shared" si="5"/>
        <v>-0.40227626</v>
      </c>
      <c r="J4" s="13">
        <f t="shared" si="6"/>
        <v>20.75</v>
      </c>
      <c r="K4" s="13">
        <f t="shared" si="7"/>
        <v>13.89475424</v>
      </c>
      <c r="L4" s="10">
        <f t="shared" si="8"/>
        <v>7.59772374</v>
      </c>
      <c r="M4" s="13">
        <f t="shared" si="9"/>
        <v>10.83837035</v>
      </c>
      <c r="N4" s="13">
        <f t="shared" si="10"/>
        <v>0.03547023077</v>
      </c>
      <c r="O4" s="13">
        <f t="shared" si="11"/>
        <v>10.7885263</v>
      </c>
      <c r="P4" s="10">
        <f t="shared" si="12"/>
        <v>21.62689665</v>
      </c>
      <c r="Q4" s="10">
        <f t="shared" si="13"/>
        <v>0.04984404721</v>
      </c>
      <c r="R4" s="10">
        <f t="shared" si="14"/>
        <v>-0.003280196077</v>
      </c>
      <c r="S4" s="10">
        <f t="shared" si="15"/>
        <v>-1.423248422</v>
      </c>
      <c r="T4" s="14">
        <f t="shared" si="16"/>
        <v>2.094443544</v>
      </c>
      <c r="U4" s="10">
        <f t="shared" si="17"/>
        <v>0.6744753178</v>
      </c>
      <c r="V4" s="15"/>
    </row>
    <row r="5">
      <c r="A5" s="7">
        <v>2.0</v>
      </c>
      <c r="B5" s="9">
        <f t="shared" ref="B5:C5" si="18">C4</f>
        <v>2.5</v>
      </c>
      <c r="C5" s="10">
        <f t="shared" si="18"/>
        <v>2.09772374</v>
      </c>
      <c r="D5" s="10">
        <f t="shared" si="19"/>
        <v>2.094443544</v>
      </c>
      <c r="E5" s="10">
        <f t="shared" ref="E5:G5" si="20">B5^3-2*B5-5</f>
        <v>5.625</v>
      </c>
      <c r="F5" s="10">
        <f t="shared" si="20"/>
        <v>0.03547023077</v>
      </c>
      <c r="G5" s="10">
        <f t="shared" si="20"/>
        <v>-0.001204666006</v>
      </c>
      <c r="H5" s="13">
        <f t="shared" ref="H5:I5" si="21">C5-B5</f>
        <v>-0.40227626</v>
      </c>
      <c r="I5" s="13">
        <f t="shared" si="21"/>
        <v>-0.003280196077</v>
      </c>
      <c r="J5" s="13">
        <f t="shared" si="6"/>
        <v>13.89475424</v>
      </c>
      <c r="K5" s="13">
        <f t="shared" si="7"/>
        <v>11.18070259</v>
      </c>
      <c r="L5" s="10">
        <f t="shared" si="8"/>
        <v>6.692167284</v>
      </c>
      <c r="M5" s="13">
        <f t="shared" si="9"/>
        <v>11.15875097</v>
      </c>
      <c r="N5" s="13">
        <f t="shared" si="10"/>
        <v>-0.001204666006</v>
      </c>
      <c r="O5" s="13">
        <f t="shared" si="11"/>
        <v>11.16019581</v>
      </c>
      <c r="P5" s="10">
        <f t="shared" si="12"/>
        <v>22.31894678</v>
      </c>
      <c r="Q5" s="10">
        <f t="shared" si="13"/>
        <v>-0.00144483994</v>
      </c>
      <c r="R5" s="10">
        <f t="shared" si="14"/>
        <v>0.0001079500765</v>
      </c>
      <c r="S5" s="10">
        <f t="shared" si="15"/>
        <v>-1.667542504</v>
      </c>
      <c r="T5" s="14">
        <f t="shared" si="16"/>
        <v>2.094551494</v>
      </c>
      <c r="U5" s="10">
        <f t="shared" si="17"/>
        <v>0.4269010397</v>
      </c>
      <c r="V5" s="15"/>
    </row>
    <row r="6">
      <c r="A6" s="7">
        <v>3.0</v>
      </c>
      <c r="B6" s="10">
        <f t="shared" ref="B6:C6" si="22">C5</f>
        <v>2.09772374</v>
      </c>
      <c r="C6" s="10">
        <f t="shared" si="22"/>
        <v>2.094443544</v>
      </c>
      <c r="D6" s="10">
        <f t="shared" si="19"/>
        <v>2.094551494</v>
      </c>
      <c r="E6" s="10">
        <f t="shared" ref="E6:G6" si="23">B6^3-2*B6-5</f>
        <v>0.03547023077</v>
      </c>
      <c r="F6" s="10">
        <f t="shared" si="23"/>
        <v>-0.001204666006</v>
      </c>
      <c r="G6" s="10">
        <f t="shared" si="23"/>
        <v>0.0000001388434887</v>
      </c>
      <c r="H6" s="13">
        <f t="shared" ref="H6:I6" si="24">C6-B6</f>
        <v>-0.003280196077</v>
      </c>
      <c r="I6" s="13">
        <f t="shared" si="24"/>
        <v>0.0001079500765</v>
      </c>
      <c r="J6" s="13">
        <f t="shared" si="6"/>
        <v>11.18070259</v>
      </c>
      <c r="K6" s="13">
        <f t="shared" si="7"/>
        <v>11.16075957</v>
      </c>
      <c r="L6" s="10">
        <f t="shared" si="8"/>
        <v>6.286718778</v>
      </c>
      <c r="M6" s="13">
        <f t="shared" si="9"/>
        <v>11.16143823</v>
      </c>
      <c r="N6" s="13">
        <f t="shared" si="10"/>
        <v>0.0000001388434887</v>
      </c>
      <c r="O6" s="13">
        <f t="shared" si="11"/>
        <v>11.16143807</v>
      </c>
      <c r="P6" s="10">
        <f t="shared" si="12"/>
        <v>22.32287629</v>
      </c>
      <c r="Q6" s="10">
        <f t="shared" si="13"/>
        <v>0.000000156408154</v>
      </c>
      <c r="R6" s="10">
        <f t="shared" si="14"/>
        <v>-0.00000001243956978</v>
      </c>
      <c r="S6" s="10">
        <f t="shared" si="15"/>
        <v>-1.775399622</v>
      </c>
      <c r="T6" s="14">
        <f t="shared" si="16"/>
        <v>2.094551482</v>
      </c>
      <c r="U6" s="10">
        <f t="shared" si="17"/>
        <v>0.3191518723</v>
      </c>
      <c r="V6" s="15"/>
      <c r="W6" s="16"/>
    </row>
    <row r="7">
      <c r="A7" s="17"/>
      <c r="B7" s="18"/>
      <c r="C7" s="18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"/>
      <c r="U7" s="19"/>
      <c r="V7" s="19"/>
      <c r="W7" s="16"/>
    </row>
    <row r="8">
      <c r="A8" s="17"/>
      <c r="B8" s="2" t="s">
        <v>22</v>
      </c>
      <c r="C8" s="3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"/>
      <c r="U8" s="19"/>
      <c r="V8" s="19"/>
      <c r="W8" s="16"/>
    </row>
    <row r="9">
      <c r="A9" s="4" t="s">
        <v>1</v>
      </c>
      <c r="B9" s="4" t="s">
        <v>2</v>
      </c>
      <c r="C9" s="4" t="s">
        <v>3</v>
      </c>
      <c r="D9" s="4" t="s">
        <v>4</v>
      </c>
      <c r="E9" s="4" t="s">
        <v>5</v>
      </c>
      <c r="F9" s="4" t="s">
        <v>6</v>
      </c>
      <c r="G9" s="4" t="s">
        <v>7</v>
      </c>
      <c r="H9" s="4" t="s">
        <v>8</v>
      </c>
      <c r="I9" s="4" t="s">
        <v>9</v>
      </c>
      <c r="J9" s="4" t="s">
        <v>10</v>
      </c>
      <c r="K9" s="4" t="s">
        <v>11</v>
      </c>
      <c r="L9" s="4" t="s">
        <v>12</v>
      </c>
      <c r="M9" s="4" t="s">
        <v>13</v>
      </c>
      <c r="N9" s="4" t="s">
        <v>14</v>
      </c>
      <c r="O9" s="4" t="s">
        <v>15</v>
      </c>
      <c r="P9" s="4" t="s">
        <v>16</v>
      </c>
      <c r="Q9" s="4" t="s">
        <v>17</v>
      </c>
      <c r="R9" s="4" t="s">
        <v>18</v>
      </c>
      <c r="S9" s="4" t="s">
        <v>19</v>
      </c>
      <c r="T9" s="4" t="s">
        <v>20</v>
      </c>
      <c r="U9" s="5" t="s">
        <v>21</v>
      </c>
      <c r="V9" s="6"/>
    </row>
    <row r="10">
      <c r="A10" s="7">
        <v>0.0</v>
      </c>
      <c r="B10" s="8">
        <v>0.0</v>
      </c>
      <c r="C10" s="9">
        <v>0.5</v>
      </c>
      <c r="D10" s="8">
        <v>1.0</v>
      </c>
      <c r="E10" s="11">
        <f t="shared" ref="E10:G10" si="25">B10^3-9*B10+3</f>
        <v>3</v>
      </c>
      <c r="F10" s="13">
        <f t="shared" si="25"/>
        <v>-1.375</v>
      </c>
      <c r="G10" s="11">
        <f t="shared" si="25"/>
        <v>-5</v>
      </c>
      <c r="H10" s="12">
        <f t="shared" ref="H10:I10" si="26">C10-B10</f>
        <v>0.5</v>
      </c>
      <c r="I10" s="12">
        <f t="shared" si="26"/>
        <v>0.5</v>
      </c>
      <c r="J10" s="13">
        <f t="shared" ref="J10:K10" si="27">(F10-E10)/H10</f>
        <v>-8.75</v>
      </c>
      <c r="K10" s="13">
        <f t="shared" si="27"/>
        <v>-7.25</v>
      </c>
      <c r="L10" s="9">
        <f t="shared" ref="L10:L13" si="32">((K10-J10)/(I10+H10))</f>
        <v>1.5</v>
      </c>
      <c r="M10" s="13">
        <f t="shared" ref="M10:M11" si="33">(L10*I10)+K10</f>
        <v>-6.5</v>
      </c>
      <c r="N10" s="11">
        <f t="shared" ref="N10:N13" si="34">G10</f>
        <v>-5</v>
      </c>
      <c r="O10" s="12">
        <f t="shared" ref="O10:O13" si="35">SQRT(ABS((M10^2) - (4*L10*N10)))</f>
        <v>8.5</v>
      </c>
      <c r="P10" s="8">
        <f t="shared" ref="P10:P13" si="36">M10+O10</f>
        <v>2</v>
      </c>
      <c r="Q10" s="8">
        <f t="shared" ref="Q10:Q13" si="37">M10-O10</f>
        <v>-15</v>
      </c>
      <c r="R10" s="8">
        <f t="shared" ref="R10:R13" si="38">(-2*N10)/P10</f>
        <v>5</v>
      </c>
      <c r="S10" s="10">
        <f t="shared" ref="S10:S13" si="39">(-2*N10)/Q10</f>
        <v>-0.6666666667</v>
      </c>
      <c r="T10" s="8">
        <f t="shared" ref="T10:T13" si="40">D10+R10</f>
        <v>6</v>
      </c>
      <c r="U10" s="14">
        <f t="shared" ref="U10:U13" si="41">D10+S10</f>
        <v>0.3333333333</v>
      </c>
      <c r="V10" s="15"/>
    </row>
    <row r="11">
      <c r="A11" s="7">
        <v>1.0</v>
      </c>
      <c r="B11" s="9">
        <f t="shared" ref="B11:C11" si="28">C10</f>
        <v>0.5</v>
      </c>
      <c r="C11" s="8">
        <f t="shared" si="28"/>
        <v>1</v>
      </c>
      <c r="D11" s="10">
        <f t="shared" ref="D11:D13" si="43">U10</f>
        <v>0.3333333333</v>
      </c>
      <c r="E11" s="13">
        <f t="shared" ref="E11:F11" si="29">B11^3-9*B11+3</f>
        <v>-1.375</v>
      </c>
      <c r="F11" s="11">
        <f t="shared" si="29"/>
        <v>-5</v>
      </c>
      <c r="G11" s="13">
        <f t="shared" ref="G11:G13" si="45">D11^3-(9*D11)+3</f>
        <v>0.03703703704</v>
      </c>
      <c r="H11" s="12">
        <f t="shared" ref="H11:I11" si="30">C11-B11</f>
        <v>0.5</v>
      </c>
      <c r="I11" s="13">
        <f t="shared" si="30"/>
        <v>-0.6666666667</v>
      </c>
      <c r="J11" s="13">
        <f t="shared" ref="J11:K11" si="31">(F11-E11)/H11</f>
        <v>-7.25</v>
      </c>
      <c r="K11" s="13">
        <f t="shared" si="31"/>
        <v>-7.555555556</v>
      </c>
      <c r="L11" s="10">
        <f t="shared" si="32"/>
        <v>1.833333333</v>
      </c>
      <c r="M11" s="13">
        <f t="shared" si="33"/>
        <v>-8.777777778</v>
      </c>
      <c r="N11" s="13">
        <f t="shared" si="34"/>
        <v>0.03703703704</v>
      </c>
      <c r="O11" s="13">
        <f t="shared" si="35"/>
        <v>8.762292952</v>
      </c>
      <c r="P11" s="10">
        <f t="shared" si="36"/>
        <v>-0.01548482571</v>
      </c>
      <c r="Q11" s="10">
        <f t="shared" si="37"/>
        <v>-17.54007073</v>
      </c>
      <c r="R11" s="10">
        <f t="shared" si="38"/>
        <v>4.783655654</v>
      </c>
      <c r="S11" s="10">
        <f t="shared" si="39"/>
        <v>0.004223134286</v>
      </c>
      <c r="T11" s="10">
        <f t="shared" si="40"/>
        <v>5.116988987</v>
      </c>
      <c r="U11" s="14">
        <f t="shared" si="41"/>
        <v>0.3375564676</v>
      </c>
      <c r="V11" s="15"/>
    </row>
    <row r="12">
      <c r="A12" s="7">
        <v>2.0</v>
      </c>
      <c r="B12" s="8">
        <f t="shared" ref="B12:C12" si="42">C11</f>
        <v>1</v>
      </c>
      <c r="C12" s="10">
        <f t="shared" si="42"/>
        <v>0.3333333333</v>
      </c>
      <c r="D12" s="10">
        <f t="shared" si="43"/>
        <v>0.3375564676</v>
      </c>
      <c r="E12" s="11">
        <f t="shared" ref="E12:F12" si="44">B12^3-9*B12+3</f>
        <v>-5</v>
      </c>
      <c r="F12" s="13">
        <f t="shared" si="44"/>
        <v>0.03703703704</v>
      </c>
      <c r="G12" s="13">
        <f t="shared" si="45"/>
        <v>0.0004544500759</v>
      </c>
      <c r="H12" s="13">
        <f t="shared" ref="H12:I12" si="46">C12-B12</f>
        <v>-0.6666666667</v>
      </c>
      <c r="I12" s="13">
        <f t="shared" si="46"/>
        <v>0.004223134286</v>
      </c>
      <c r="J12" s="13">
        <f t="shared" ref="J12:K12" si="47">(F12-E12)/H12</f>
        <v>-7.555555556</v>
      </c>
      <c r="K12" s="13">
        <f t="shared" si="47"/>
        <v>-8.662425698</v>
      </c>
      <c r="L12" s="10">
        <f t="shared" si="32"/>
        <v>1.670889801</v>
      </c>
      <c r="M12" s="13">
        <f t="shared" ref="M12:M13" si="52">L12*I12+K12</f>
        <v>-8.655369306</v>
      </c>
      <c r="N12" s="13">
        <f t="shared" si="34"/>
        <v>0.0004544500759</v>
      </c>
      <c r="O12" s="13">
        <f t="shared" si="35"/>
        <v>8.655193844</v>
      </c>
      <c r="P12" s="10">
        <f t="shared" si="36"/>
        <v>-0.0001754618819</v>
      </c>
      <c r="Q12" s="10">
        <f t="shared" si="37"/>
        <v>-17.31056315</v>
      </c>
      <c r="R12" s="10">
        <f t="shared" si="38"/>
        <v>5.180043334</v>
      </c>
      <c r="S12" s="10">
        <f t="shared" si="39"/>
        <v>0.00005250552186</v>
      </c>
      <c r="T12" s="10">
        <f t="shared" si="40"/>
        <v>5.517599801</v>
      </c>
      <c r="U12" s="14">
        <f t="shared" si="41"/>
        <v>0.3376089731</v>
      </c>
      <c r="V12" s="15"/>
    </row>
    <row r="13">
      <c r="A13" s="7">
        <v>3.0</v>
      </c>
      <c r="B13" s="10">
        <f t="shared" ref="B13:C13" si="48">C12</f>
        <v>0.3333333333</v>
      </c>
      <c r="C13" s="10">
        <f t="shared" si="48"/>
        <v>0.3375564676</v>
      </c>
      <c r="D13" s="10">
        <f t="shared" si="43"/>
        <v>0.3376089731</v>
      </c>
      <c r="E13" s="13">
        <f t="shared" ref="E13:F13" si="49">B13^3-9*B13+3</f>
        <v>0.03703703704</v>
      </c>
      <c r="F13" s="13">
        <f t="shared" si="49"/>
        <v>0.0004544500759</v>
      </c>
      <c r="G13" s="13">
        <f t="shared" si="45"/>
        <v>-0.0000001487032746</v>
      </c>
      <c r="H13" s="13">
        <f t="shared" ref="H13:I13" si="50">C13-B13</f>
        <v>0.004223134286</v>
      </c>
      <c r="I13" s="13">
        <f t="shared" si="50"/>
        <v>0.00005250552186</v>
      </c>
      <c r="J13" s="13">
        <f t="shared" ref="J13:K13" si="51">(F13-E13)/H13</f>
        <v>-8.662425698</v>
      </c>
      <c r="K13" s="13">
        <f t="shared" si="51"/>
        <v>-8.65811372</v>
      </c>
      <c r="L13" s="10">
        <f t="shared" si="32"/>
        <v>1.008498774</v>
      </c>
      <c r="M13" s="13">
        <f t="shared" si="52"/>
        <v>-8.658060768</v>
      </c>
      <c r="N13" s="13">
        <f t="shared" si="34"/>
        <v>-0.0000001487032746</v>
      </c>
      <c r="O13" s="13">
        <f t="shared" si="35"/>
        <v>8.658060803</v>
      </c>
      <c r="P13" s="10">
        <f t="shared" si="36"/>
        <v>0.00000003464218423</v>
      </c>
      <c r="Q13" s="10">
        <f t="shared" si="37"/>
        <v>-17.31612157</v>
      </c>
      <c r="R13" s="10">
        <f t="shared" si="38"/>
        <v>8.585098075</v>
      </c>
      <c r="S13" s="10">
        <f t="shared" si="39"/>
        <v>-0.00000001717512481</v>
      </c>
      <c r="T13" s="10">
        <f t="shared" si="40"/>
        <v>8.922707048</v>
      </c>
      <c r="U13" s="14">
        <f t="shared" si="41"/>
        <v>0.337608956</v>
      </c>
      <c r="V13" s="15"/>
    </row>
    <row r="1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"/>
    </row>
    <row r="15">
      <c r="A15" s="17"/>
      <c r="B15" s="20" t="s">
        <v>23</v>
      </c>
      <c r="C15" s="3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21"/>
      <c r="V15" s="21"/>
      <c r="W15" s="21"/>
    </row>
    <row r="16">
      <c r="A16" s="4" t="s">
        <v>1</v>
      </c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4" t="s">
        <v>9</v>
      </c>
      <c r="J16" s="4" t="s">
        <v>10</v>
      </c>
      <c r="K16" s="4" t="s">
        <v>11</v>
      </c>
      <c r="L16" s="4" t="s">
        <v>12</v>
      </c>
      <c r="M16" s="4" t="s">
        <v>13</v>
      </c>
      <c r="N16" s="4" t="s">
        <v>14</v>
      </c>
      <c r="O16" s="4" t="s">
        <v>15</v>
      </c>
      <c r="P16" s="4" t="s">
        <v>16</v>
      </c>
      <c r="Q16" s="4" t="s">
        <v>17</v>
      </c>
      <c r="R16" s="4" t="s">
        <v>18</v>
      </c>
      <c r="S16" s="4" t="s">
        <v>19</v>
      </c>
      <c r="T16" s="4" t="s">
        <v>20</v>
      </c>
      <c r="U16" s="5" t="s">
        <v>21</v>
      </c>
      <c r="V16" s="6"/>
      <c r="W16" s="22"/>
    </row>
    <row r="17">
      <c r="A17" s="7">
        <v>0.0</v>
      </c>
      <c r="B17" s="8">
        <v>-2.0</v>
      </c>
      <c r="C17" s="8">
        <v>0.0</v>
      </c>
      <c r="D17" s="8">
        <v>-1.0</v>
      </c>
      <c r="E17" s="11">
        <f t="shared" ref="E17:G17" si="53">B17^3-B17+1</f>
        <v>-5</v>
      </c>
      <c r="F17" s="11">
        <f t="shared" si="53"/>
        <v>1</v>
      </c>
      <c r="G17" s="11">
        <f t="shared" si="53"/>
        <v>1</v>
      </c>
      <c r="H17" s="11">
        <f t="shared" ref="H17:I17" si="54">C17-B17</f>
        <v>2</v>
      </c>
      <c r="I17" s="11">
        <f t="shared" si="54"/>
        <v>-1</v>
      </c>
      <c r="J17" s="11">
        <f t="shared" ref="J17:K17" si="55">(F17-E17)/H17</f>
        <v>3</v>
      </c>
      <c r="K17" s="11">
        <f t="shared" si="55"/>
        <v>0</v>
      </c>
      <c r="L17" s="8">
        <f t="shared" ref="L17:L21" si="60">((K17-J17)/(I17+H17))</f>
        <v>-3</v>
      </c>
      <c r="M17" s="11">
        <f t="shared" ref="M17:M21" si="61">L17*I17+K17</f>
        <v>3</v>
      </c>
      <c r="N17" s="11">
        <f t="shared" ref="N17:N21" si="62">G17</f>
        <v>1</v>
      </c>
      <c r="O17" s="23">
        <f t="shared" ref="O17:O21" si="63">SQRT(ABS(M17^2 - 4*L17*N17))</f>
        <v>4.582575695</v>
      </c>
      <c r="P17" s="24">
        <f t="shared" ref="P17:P21" si="64">M17+O17</f>
        <v>7.582575695</v>
      </c>
      <c r="Q17" s="10">
        <f t="shared" ref="Q17:Q21" si="65">M17-O17</f>
        <v>-1.582575695</v>
      </c>
      <c r="R17" s="24">
        <f t="shared" ref="R17:R21" si="66">(-2*N17)/P17</f>
        <v>-0.2637626158</v>
      </c>
      <c r="S17" s="10">
        <f t="shared" ref="S17:S21" si="67">(-2*N17)/Q17</f>
        <v>1.263762616</v>
      </c>
      <c r="T17" s="14">
        <f t="shared" ref="T17:T21" si="68">D17+R17</f>
        <v>-1.263762616</v>
      </c>
      <c r="U17" s="10">
        <f t="shared" ref="U17:U21" si="69">D17+S17</f>
        <v>0.2637626158</v>
      </c>
      <c r="V17" s="15"/>
      <c r="W17" s="21"/>
    </row>
    <row r="18">
      <c r="A18" s="7">
        <v>1.0</v>
      </c>
      <c r="B18" s="8">
        <f t="shared" ref="B18:C18" si="56">C17</f>
        <v>0</v>
      </c>
      <c r="C18" s="8">
        <f t="shared" si="56"/>
        <v>-1</v>
      </c>
      <c r="D18" s="10">
        <f t="shared" ref="D18:D21" si="71">T17</f>
        <v>-1.263762616</v>
      </c>
      <c r="E18" s="11">
        <f t="shared" ref="E18:G18" si="57">B18^3-B18+1</f>
        <v>1</v>
      </c>
      <c r="F18" s="11">
        <f t="shared" si="57"/>
        <v>1</v>
      </c>
      <c r="G18" s="13">
        <f t="shared" si="57"/>
        <v>0.2454124614</v>
      </c>
      <c r="H18" s="11">
        <f t="shared" ref="H18:I18" si="58">C18-B18</f>
        <v>-1</v>
      </c>
      <c r="I18" s="13">
        <f t="shared" si="58"/>
        <v>-0.2637626158</v>
      </c>
      <c r="J18" s="11">
        <f t="shared" ref="J18:K18" si="59">(F18-E18)/H18</f>
        <v>0</v>
      </c>
      <c r="K18" s="13">
        <f t="shared" si="59"/>
        <v>2.860858565</v>
      </c>
      <c r="L18" s="10">
        <f t="shared" si="60"/>
        <v>-2.263762616</v>
      </c>
      <c r="M18" s="13">
        <f t="shared" si="61"/>
        <v>3.457954514</v>
      </c>
      <c r="N18" s="13">
        <f t="shared" si="62"/>
        <v>0.2454124614</v>
      </c>
      <c r="O18" s="23">
        <f t="shared" si="63"/>
        <v>3.765590477</v>
      </c>
      <c r="P18" s="24">
        <f t="shared" si="64"/>
        <v>7.223544992</v>
      </c>
      <c r="Q18" s="10">
        <f t="shared" si="65"/>
        <v>-0.3076359633</v>
      </c>
      <c r="R18" s="24">
        <f t="shared" si="66"/>
        <v>-0.06794792908</v>
      </c>
      <c r="S18" s="10">
        <f t="shared" si="67"/>
        <v>1.595473161</v>
      </c>
      <c r="T18" s="14">
        <f t="shared" si="68"/>
        <v>-1.331710545</v>
      </c>
      <c r="U18" s="10">
        <f t="shared" si="69"/>
        <v>0.3317105449</v>
      </c>
      <c r="V18" s="15"/>
      <c r="W18" s="21"/>
    </row>
    <row r="19">
      <c r="A19" s="7">
        <v>2.0</v>
      </c>
      <c r="B19" s="8">
        <f t="shared" ref="B19:C19" si="70">C18</f>
        <v>-1</v>
      </c>
      <c r="C19" s="10">
        <f t="shared" si="70"/>
        <v>-1.263762616</v>
      </c>
      <c r="D19" s="10">
        <f t="shared" si="71"/>
        <v>-1.331710545</v>
      </c>
      <c r="E19" s="11">
        <f t="shared" ref="E19:G19" si="72">B19^3-B19+1</f>
        <v>1</v>
      </c>
      <c r="F19" s="13">
        <f t="shared" si="72"/>
        <v>0.2454124614</v>
      </c>
      <c r="G19" s="13">
        <f t="shared" si="72"/>
        <v>-0.03001548334</v>
      </c>
      <c r="H19" s="13">
        <f t="shared" ref="H19:I19" si="73">C19-B19</f>
        <v>-0.2637626158</v>
      </c>
      <c r="I19" s="13">
        <f t="shared" si="73"/>
        <v>-0.06794792908</v>
      </c>
      <c r="J19" s="13">
        <f t="shared" ref="J19:K19" si="74">(F19-E19)/H19</f>
        <v>2.860858565</v>
      </c>
      <c r="K19" s="13">
        <f t="shared" si="74"/>
        <v>4.053514926</v>
      </c>
      <c r="L19" s="10">
        <f t="shared" si="60"/>
        <v>-3.595473161</v>
      </c>
      <c r="M19" s="13">
        <f t="shared" si="61"/>
        <v>4.297819882</v>
      </c>
      <c r="N19" s="13">
        <f t="shared" si="62"/>
        <v>-0.03001548334</v>
      </c>
      <c r="O19" s="23">
        <f t="shared" si="63"/>
        <v>4.247302235</v>
      </c>
      <c r="P19" s="24">
        <f t="shared" si="64"/>
        <v>8.545122117</v>
      </c>
      <c r="Q19" s="10">
        <f t="shared" si="65"/>
        <v>0.05051764657</v>
      </c>
      <c r="R19" s="24">
        <f t="shared" si="66"/>
        <v>0.007025173644</v>
      </c>
      <c r="S19" s="10">
        <f t="shared" si="67"/>
        <v>1.188316771</v>
      </c>
      <c r="T19" s="14">
        <f t="shared" si="68"/>
        <v>-1.324685371</v>
      </c>
      <c r="U19" s="10">
        <f t="shared" si="69"/>
        <v>-0.1433937734</v>
      </c>
      <c r="V19" s="15"/>
      <c r="W19" s="21"/>
    </row>
    <row r="20">
      <c r="A20" s="7">
        <v>3.0</v>
      </c>
      <c r="B20" s="10">
        <f t="shared" ref="B20:C20" si="75">C19</f>
        <v>-1.263762616</v>
      </c>
      <c r="C20" s="10">
        <f t="shared" si="75"/>
        <v>-1.331710545</v>
      </c>
      <c r="D20" s="10">
        <f t="shared" si="71"/>
        <v>-1.324685371</v>
      </c>
      <c r="E20" s="13">
        <f t="shared" ref="E20:G20" si="76">B20^3-B20+1</f>
        <v>0.2454124614</v>
      </c>
      <c r="F20" s="13">
        <f t="shared" si="76"/>
        <v>-0.03001548334</v>
      </c>
      <c r="G20" s="13">
        <f t="shared" si="76"/>
        <v>0.0001389630453</v>
      </c>
      <c r="H20" s="13">
        <f t="shared" ref="H20:I20" si="77">C20-B20</f>
        <v>-0.06794792908</v>
      </c>
      <c r="I20" s="13">
        <f t="shared" si="77"/>
        <v>0.007025173644</v>
      </c>
      <c r="J20" s="13">
        <f t="shared" ref="J20:K20" si="78">(F20-E20)/H20</f>
        <v>4.053514926</v>
      </c>
      <c r="K20" s="13">
        <f t="shared" si="78"/>
        <v>4.292341786</v>
      </c>
      <c r="L20" s="10">
        <f t="shared" si="60"/>
        <v>-3.920158532</v>
      </c>
      <c r="M20" s="13">
        <f t="shared" si="61"/>
        <v>4.264801991</v>
      </c>
      <c r="N20" s="13">
        <f t="shared" si="62"/>
        <v>0.0001389630453</v>
      </c>
      <c r="O20" s="23">
        <f t="shared" si="63"/>
        <v>4.26505745</v>
      </c>
      <c r="P20" s="24">
        <f t="shared" si="64"/>
        <v>8.529859442</v>
      </c>
      <c r="Q20" s="10">
        <f t="shared" si="65"/>
        <v>-0.0002554589187</v>
      </c>
      <c r="R20" s="24">
        <f t="shared" si="66"/>
        <v>-0.00003258272805</v>
      </c>
      <c r="S20" s="10">
        <f t="shared" si="67"/>
        <v>1.087948277</v>
      </c>
      <c r="T20" s="14">
        <f t="shared" si="68"/>
        <v>-1.324717954</v>
      </c>
      <c r="U20" s="10">
        <f t="shared" si="69"/>
        <v>-0.2367370942</v>
      </c>
      <c r="V20" s="15"/>
      <c r="W20" s="21"/>
    </row>
    <row r="21">
      <c r="A21" s="7">
        <v>4.0</v>
      </c>
      <c r="B21" s="10">
        <f t="shared" ref="B21:C21" si="79">C20</f>
        <v>-1.331710545</v>
      </c>
      <c r="C21" s="10">
        <f t="shared" si="79"/>
        <v>-1.324685371</v>
      </c>
      <c r="D21" s="10">
        <f t="shared" si="71"/>
        <v>-1.324717954</v>
      </c>
      <c r="E21" s="13">
        <f t="shared" ref="E21:G21" si="80">B21^3-B21+1</f>
        <v>-0.03001548334</v>
      </c>
      <c r="F21" s="13">
        <f t="shared" si="80"/>
        <v>0.0001389630453</v>
      </c>
      <c r="G21" s="13">
        <f t="shared" si="80"/>
        <v>0.00000001388792303</v>
      </c>
      <c r="H21" s="13">
        <f t="shared" ref="H21:I21" si="81">C21-B21</f>
        <v>0.007025173644</v>
      </c>
      <c r="I21" s="13">
        <f t="shared" si="81"/>
        <v>-0.00003258272805</v>
      </c>
      <c r="J21" s="13">
        <f t="shared" ref="J21:K21" si="82">(F21-E21)/H21</f>
        <v>4.292341786</v>
      </c>
      <c r="K21" s="13">
        <f t="shared" si="82"/>
        <v>4.264503485</v>
      </c>
      <c r="L21" s="10">
        <f t="shared" si="60"/>
        <v>-3.98111387</v>
      </c>
      <c r="M21" s="13">
        <f t="shared" si="61"/>
        <v>4.264633201</v>
      </c>
      <c r="N21" s="13">
        <f t="shared" si="62"/>
        <v>0.00000001388792303</v>
      </c>
      <c r="O21" s="23">
        <f t="shared" si="63"/>
        <v>4.264633227</v>
      </c>
      <c r="P21" s="24">
        <f t="shared" si="64"/>
        <v>8.529266427</v>
      </c>
      <c r="Q21" s="10">
        <f t="shared" si="65"/>
        <v>-0.00000002592926585</v>
      </c>
      <c r="R21" s="24">
        <f t="shared" si="66"/>
        <v>-0.000000003256533994</v>
      </c>
      <c r="S21" s="10">
        <f t="shared" si="67"/>
        <v>1.071216063</v>
      </c>
      <c r="T21" s="14">
        <f t="shared" si="68"/>
        <v>-1.324717957</v>
      </c>
      <c r="U21" s="10">
        <f t="shared" si="69"/>
        <v>-0.2535018913</v>
      </c>
      <c r="V21" s="15"/>
      <c r="W21" s="21"/>
    </row>
    <row r="2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5"/>
      <c r="O22" s="21"/>
      <c r="P22" s="21"/>
      <c r="Q22" s="21"/>
      <c r="R22" s="21"/>
      <c r="S22" s="21"/>
      <c r="T22" s="21"/>
      <c r="U22" s="21"/>
      <c r="V22" s="21"/>
      <c r="W22" s="21"/>
    </row>
    <row r="2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5"/>
      <c r="O23" s="21"/>
      <c r="P23" s="21"/>
      <c r="Q23" s="21"/>
      <c r="R23" s="21"/>
      <c r="S23" s="21"/>
      <c r="T23" s="21"/>
      <c r="U23" s="21"/>
      <c r="V23" s="21"/>
      <c r="W23" s="21"/>
    </row>
    <row r="24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5"/>
      <c r="O24" s="21"/>
      <c r="P24" s="21"/>
      <c r="Q24" s="21"/>
      <c r="R24" s="21"/>
      <c r="S24" s="21"/>
      <c r="T24" s="21"/>
      <c r="U24" s="21"/>
      <c r="V24" s="21"/>
      <c r="W24" s="21"/>
    </row>
    <row r="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</sheetData>
  <mergeCells count="3">
    <mergeCell ref="B1:C1"/>
    <mergeCell ref="B8:C8"/>
    <mergeCell ref="B15:C15"/>
  </mergeCells>
  <conditionalFormatting sqref="P3:T6 P10:T15 O13:O21 P17:T21">
    <cfRule type="notContainsBlanks" dxfId="0" priority="1">
      <formula>LEN(TRIM(P3))&gt;0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3">
      <c r="A3" s="1"/>
      <c r="B3" s="2" t="s">
        <v>24</v>
      </c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4" t="s">
        <v>13</v>
      </c>
      <c r="N4" s="4" t="s">
        <v>14</v>
      </c>
      <c r="O4" s="4" t="s">
        <v>15</v>
      </c>
      <c r="P4" s="4" t="s">
        <v>16</v>
      </c>
      <c r="Q4" s="4" t="s">
        <v>17</v>
      </c>
      <c r="R4" s="4" t="s">
        <v>18</v>
      </c>
      <c r="S4" s="4" t="s">
        <v>19</v>
      </c>
      <c r="T4" s="4" t="s">
        <v>20</v>
      </c>
      <c r="U4" s="5" t="s">
        <v>21</v>
      </c>
      <c r="V4" s="6"/>
    </row>
    <row r="5">
      <c r="A5" s="7">
        <v>1.0</v>
      </c>
      <c r="B5" s="10">
        <v>0.0</v>
      </c>
      <c r="C5" s="10">
        <v>1.0</v>
      </c>
      <c r="D5" s="10">
        <v>2.0</v>
      </c>
      <c r="E5" s="10">
        <f t="shared" ref="E5:G5" si="1">B5^3-3*B5+1</f>
        <v>1</v>
      </c>
      <c r="F5" s="10">
        <f t="shared" si="1"/>
        <v>-1</v>
      </c>
      <c r="G5" s="10">
        <f t="shared" si="1"/>
        <v>3</v>
      </c>
      <c r="H5" s="13">
        <f t="shared" ref="H5:I5" si="2">C5-B5</f>
        <v>1</v>
      </c>
      <c r="I5" s="13">
        <f t="shared" si="2"/>
        <v>1</v>
      </c>
      <c r="J5" s="13">
        <f t="shared" ref="J5:J7" si="6">(F5-E5)/H5</f>
        <v>-2</v>
      </c>
      <c r="K5" s="13">
        <f t="shared" ref="K5:K7" si="7">(G5-F5)/(I5)</f>
        <v>4</v>
      </c>
      <c r="L5" s="10">
        <f t="shared" ref="L5:L7" si="8">((K5-J5)/(I5+H5))</f>
        <v>3</v>
      </c>
      <c r="M5" s="13">
        <f t="shared" ref="M5:M7" si="9">L5*I5+K5</f>
        <v>7</v>
      </c>
      <c r="N5" s="13">
        <f t="shared" ref="N5:N7" si="10">G5</f>
        <v>3</v>
      </c>
      <c r="O5" s="13">
        <f t="shared" ref="O5:O7" si="11">SQRT(ABS(M5^2 - 4*L5*N5))</f>
        <v>3.605551275</v>
      </c>
      <c r="P5" s="10">
        <f t="shared" ref="P5:P7" si="12">M5+O5</f>
        <v>10.60555128</v>
      </c>
      <c r="Q5" s="10">
        <f t="shared" ref="Q5:Q7" si="13">M5-O5</f>
        <v>3.394448725</v>
      </c>
      <c r="R5" s="10">
        <f t="shared" ref="R5:R7" si="14">(-2*N5)/P5</f>
        <v>-0.5657414541</v>
      </c>
      <c r="S5" s="10">
        <f t="shared" ref="S5:S7" si="15">(-2*N5)/Q5</f>
        <v>-1.767591879</v>
      </c>
      <c r="T5" s="10">
        <f t="shared" ref="T5:T7" si="16">D5+R5</f>
        <v>1.434258546</v>
      </c>
      <c r="U5" s="26">
        <f t="shared" ref="U5:U7" si="17">D5+S5</f>
        <v>0.2324081208</v>
      </c>
      <c r="V5" s="6"/>
    </row>
    <row r="6">
      <c r="A6" s="7">
        <v>2.0</v>
      </c>
      <c r="B6" s="10">
        <f t="shared" ref="B6:C6" si="3">C5</f>
        <v>1</v>
      </c>
      <c r="C6" s="10">
        <f t="shared" si="3"/>
        <v>2</v>
      </c>
      <c r="D6" s="27">
        <f t="shared" ref="D6:D7" si="19">U5</f>
        <v>0.2324081208</v>
      </c>
      <c r="E6" s="10">
        <f t="shared" ref="E6:G6" si="4">B6^3-3*B6+1</f>
        <v>-1</v>
      </c>
      <c r="F6" s="10">
        <f t="shared" si="4"/>
        <v>3</v>
      </c>
      <c r="G6" s="10">
        <f t="shared" si="4"/>
        <v>0.3153288218</v>
      </c>
      <c r="H6" s="13">
        <f t="shared" ref="H6:I6" si="5">C6-B6</f>
        <v>1</v>
      </c>
      <c r="I6" s="13">
        <f t="shared" si="5"/>
        <v>-1.767591879</v>
      </c>
      <c r="J6" s="13">
        <f t="shared" si="6"/>
        <v>4</v>
      </c>
      <c r="K6" s="13">
        <f t="shared" si="7"/>
        <v>1.518829776</v>
      </c>
      <c r="L6" s="10">
        <f t="shared" si="8"/>
        <v>3.232408121</v>
      </c>
      <c r="M6" s="13">
        <f t="shared" si="9"/>
        <v>-4.194748569</v>
      </c>
      <c r="N6" s="13">
        <f t="shared" si="10"/>
        <v>0.3153288218</v>
      </c>
      <c r="O6" s="13">
        <f t="shared" si="11"/>
        <v>3.676796129</v>
      </c>
      <c r="P6" s="10">
        <f t="shared" si="12"/>
        <v>-0.5179524393</v>
      </c>
      <c r="Q6" s="10">
        <f t="shared" si="13"/>
        <v>-7.871544698</v>
      </c>
      <c r="R6" s="10">
        <f t="shared" si="14"/>
        <v>1.217597593</v>
      </c>
      <c r="S6" s="10">
        <f t="shared" si="15"/>
        <v>0.08011866385</v>
      </c>
      <c r="T6" s="10">
        <f t="shared" si="16"/>
        <v>1.450005714</v>
      </c>
      <c r="U6" s="26">
        <f t="shared" si="17"/>
        <v>0.3125267846</v>
      </c>
      <c r="V6" s="6"/>
    </row>
    <row r="7">
      <c r="A7" s="7">
        <v>3.0</v>
      </c>
      <c r="B7" s="10">
        <f t="shared" ref="B7:C7" si="18">C6</f>
        <v>2</v>
      </c>
      <c r="C7" s="10">
        <f t="shared" si="18"/>
        <v>0.2324081208</v>
      </c>
      <c r="D7" s="27">
        <f t="shared" si="19"/>
        <v>0.3125267846</v>
      </c>
      <c r="E7" s="10">
        <f t="shared" ref="E7:G7" si="20">B7^3-3*B7+1</f>
        <v>3</v>
      </c>
      <c r="F7" s="10">
        <f t="shared" si="20"/>
        <v>0.3153288218</v>
      </c>
      <c r="G7" s="10">
        <f t="shared" si="20"/>
        <v>0.09294507204</v>
      </c>
      <c r="H7" s="13">
        <f t="shared" ref="H7:I7" si="21">C7-B7</f>
        <v>-1.767591879</v>
      </c>
      <c r="I7" s="13">
        <f t="shared" si="21"/>
        <v>0.08011866385</v>
      </c>
      <c r="J7" s="13">
        <f t="shared" si="6"/>
        <v>1.518829776</v>
      </c>
      <c r="K7" s="13">
        <f t="shared" si="7"/>
        <v>-2.775679712</v>
      </c>
      <c r="L7" s="10">
        <f t="shared" si="8"/>
        <v>2.544934905</v>
      </c>
      <c r="M7" s="13">
        <f t="shared" si="9"/>
        <v>-2.571782927</v>
      </c>
      <c r="N7" s="13">
        <f t="shared" si="10"/>
        <v>0.09294507204</v>
      </c>
      <c r="O7" s="13">
        <f t="shared" si="11"/>
        <v>2.380737447</v>
      </c>
      <c r="P7" s="10">
        <f t="shared" si="12"/>
        <v>-0.19104548</v>
      </c>
      <c r="Q7" s="10">
        <f t="shared" si="13"/>
        <v>-4.952520375</v>
      </c>
      <c r="R7" s="10">
        <f t="shared" si="14"/>
        <v>0.9730151377</v>
      </c>
      <c r="S7" s="10">
        <f t="shared" si="15"/>
        <v>0.03753445317</v>
      </c>
      <c r="T7" s="10">
        <f t="shared" si="16"/>
        <v>1.285541922</v>
      </c>
      <c r="U7" s="26">
        <f t="shared" si="17"/>
        <v>0.3500612378</v>
      </c>
      <c r="V7" s="6"/>
    </row>
    <row r="8">
      <c r="V8" s="6"/>
    </row>
    <row r="9">
      <c r="V9" s="6"/>
    </row>
    <row r="10">
      <c r="V10" s="6"/>
    </row>
    <row r="11">
      <c r="V11" s="6"/>
    </row>
    <row r="12">
      <c r="A12" s="1"/>
      <c r="B12" s="2" t="s">
        <v>25</v>
      </c>
      <c r="C12" s="3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V12" s="6"/>
    </row>
    <row r="13">
      <c r="A13" s="4" t="s">
        <v>1</v>
      </c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4" t="s">
        <v>13</v>
      </c>
      <c r="N13" s="4" t="s">
        <v>14</v>
      </c>
      <c r="O13" s="4" t="s">
        <v>15</v>
      </c>
      <c r="P13" s="4" t="s">
        <v>16</v>
      </c>
      <c r="Q13" s="4" t="s">
        <v>17</v>
      </c>
      <c r="R13" s="4" t="s">
        <v>18</v>
      </c>
      <c r="S13" s="4" t="s">
        <v>19</v>
      </c>
      <c r="T13" s="4" t="s">
        <v>20</v>
      </c>
      <c r="U13" s="5" t="s">
        <v>21</v>
      </c>
      <c r="V13" s="6"/>
    </row>
    <row r="14">
      <c r="A14" s="7">
        <v>1.0</v>
      </c>
      <c r="B14" s="10">
        <v>0.0</v>
      </c>
      <c r="C14" s="10">
        <v>1.0</v>
      </c>
      <c r="D14" s="10">
        <v>2.0</v>
      </c>
      <c r="E14" s="10">
        <f t="shared" ref="E14:G14" si="22">B14^3+4*B14-7</f>
        <v>-7</v>
      </c>
      <c r="F14" s="10">
        <f t="shared" si="22"/>
        <v>-2</v>
      </c>
      <c r="G14" s="10">
        <f t="shared" si="22"/>
        <v>9</v>
      </c>
      <c r="H14" s="13">
        <f t="shared" ref="H14:I14" si="23">C14-B14</f>
        <v>1</v>
      </c>
      <c r="I14" s="13">
        <f t="shared" si="23"/>
        <v>1</v>
      </c>
      <c r="J14" s="13">
        <f t="shared" ref="J14:J16" si="27">(F14-E14)/H14</f>
        <v>5</v>
      </c>
      <c r="K14" s="13">
        <f t="shared" ref="K14:K16" si="28">(G14-F14)/(I14)</f>
        <v>11</v>
      </c>
      <c r="L14" s="10">
        <f t="shared" ref="L14:L16" si="29">((K14-J14)/(I14+H14))</f>
        <v>3</v>
      </c>
      <c r="M14" s="13">
        <f t="shared" ref="M14:M16" si="30">L14*I14+K14</f>
        <v>14</v>
      </c>
      <c r="N14" s="13">
        <f t="shared" ref="N14:N16" si="31">G14</f>
        <v>9</v>
      </c>
      <c r="O14" s="13">
        <f t="shared" ref="O14:O16" si="32">SQRT(ABS(M14^2 - 4*L14*N14))</f>
        <v>9.38083152</v>
      </c>
      <c r="P14" s="10">
        <f t="shared" ref="P14:P16" si="33">M14+O14</f>
        <v>23.38083152</v>
      </c>
      <c r="Q14" s="10">
        <f t="shared" ref="Q14:Q16" si="34">M14-O14</f>
        <v>4.61916848</v>
      </c>
      <c r="R14" s="10">
        <f t="shared" ref="R14:R16" si="35">(-2*N14)/P14</f>
        <v>-0.7698614134</v>
      </c>
      <c r="S14" s="10">
        <f t="shared" ref="S14:S16" si="36">(-2*N14)/Q14</f>
        <v>-3.896805253</v>
      </c>
      <c r="T14" s="10">
        <f t="shared" ref="T14:T16" si="37">D14+R14</f>
        <v>1.230138587</v>
      </c>
      <c r="U14" s="26">
        <f t="shared" ref="U14:U16" si="38">D14+S14</f>
        <v>-1.896805253</v>
      </c>
      <c r="V14" s="6"/>
    </row>
    <row r="15">
      <c r="A15" s="7">
        <v>2.0</v>
      </c>
      <c r="B15" s="10">
        <f t="shared" ref="B15:C15" si="24">C14</f>
        <v>1</v>
      </c>
      <c r="C15" s="10">
        <f t="shared" si="24"/>
        <v>2</v>
      </c>
      <c r="D15" s="27">
        <f t="shared" ref="D15:D16" si="40">U14</f>
        <v>-1.896805253</v>
      </c>
      <c r="E15" s="10">
        <f t="shared" ref="E15:G15" si="25">B15^3+4*B15-7</f>
        <v>-2</v>
      </c>
      <c r="F15" s="10">
        <f t="shared" si="25"/>
        <v>9</v>
      </c>
      <c r="G15" s="10">
        <f t="shared" si="25"/>
        <v>-21.41168005</v>
      </c>
      <c r="H15" s="13">
        <f t="shared" ref="H15:I15" si="26">C15-B15</f>
        <v>1</v>
      </c>
      <c r="I15" s="13">
        <f t="shared" si="26"/>
        <v>-3.896805253</v>
      </c>
      <c r="J15" s="13">
        <f t="shared" si="27"/>
        <v>11</v>
      </c>
      <c r="K15" s="13">
        <f t="shared" si="28"/>
        <v>7.804259662</v>
      </c>
      <c r="L15" s="10">
        <f t="shared" si="29"/>
        <v>1.103194747</v>
      </c>
      <c r="M15" s="13">
        <f t="shared" si="30"/>
        <v>3.505324578</v>
      </c>
      <c r="N15" s="13">
        <f t="shared" si="31"/>
        <v>-21.41168005</v>
      </c>
      <c r="O15" s="13">
        <f t="shared" si="32"/>
        <v>10.33306887</v>
      </c>
      <c r="P15" s="10">
        <f t="shared" si="33"/>
        <v>13.83839344</v>
      </c>
      <c r="Q15" s="10">
        <f t="shared" si="34"/>
        <v>-6.827744288</v>
      </c>
      <c r="R15" s="10">
        <f t="shared" si="35"/>
        <v>3.094532633</v>
      </c>
      <c r="S15" s="10">
        <f t="shared" si="36"/>
        <v>-6.271963081</v>
      </c>
      <c r="T15" s="10">
        <f t="shared" si="37"/>
        <v>1.19772738</v>
      </c>
      <c r="U15" s="26">
        <f t="shared" si="38"/>
        <v>-8.168768334</v>
      </c>
      <c r="V15" s="6"/>
    </row>
    <row r="16">
      <c r="A16" s="7">
        <v>3.0</v>
      </c>
      <c r="B16" s="10">
        <f t="shared" ref="B16:C16" si="39">C15</f>
        <v>2</v>
      </c>
      <c r="C16" s="10">
        <f t="shared" si="39"/>
        <v>-1.896805253</v>
      </c>
      <c r="D16" s="27">
        <f t="shared" si="40"/>
        <v>-8.168768334</v>
      </c>
      <c r="E16" s="10">
        <f t="shared" ref="E16:G16" si="41">B16^3+4*B16-7</f>
        <v>9</v>
      </c>
      <c r="F16" s="10">
        <f t="shared" si="41"/>
        <v>-21.41168005</v>
      </c>
      <c r="G16" s="10">
        <f t="shared" si="41"/>
        <v>-584.7669864</v>
      </c>
      <c r="H16" s="13">
        <f t="shared" ref="H16:I16" si="42">C16-B16</f>
        <v>-3.896805253</v>
      </c>
      <c r="I16" s="13">
        <f t="shared" si="42"/>
        <v>-6.271963081</v>
      </c>
      <c r="J16" s="13">
        <f t="shared" si="27"/>
        <v>7.804259662</v>
      </c>
      <c r="K16" s="13">
        <f t="shared" si="28"/>
        <v>89.82120895</v>
      </c>
      <c r="L16" s="10">
        <f t="shared" si="29"/>
        <v>-8.065573587</v>
      </c>
      <c r="M16" s="13">
        <f t="shared" si="30"/>
        <v>140.4081887</v>
      </c>
      <c r="N16" s="13">
        <f t="shared" si="31"/>
        <v>-584.7669864</v>
      </c>
      <c r="O16" s="13">
        <f t="shared" si="32"/>
        <v>29.12962093</v>
      </c>
      <c r="P16" s="10">
        <f t="shared" si="33"/>
        <v>169.5378096</v>
      </c>
      <c r="Q16" s="10">
        <f t="shared" si="34"/>
        <v>111.2785678</v>
      </c>
      <c r="R16" s="10">
        <f t="shared" si="35"/>
        <v>6.898366655</v>
      </c>
      <c r="S16" s="10">
        <f t="shared" si="36"/>
        <v>10.50996608</v>
      </c>
      <c r="T16" s="10">
        <f t="shared" si="37"/>
        <v>-1.270401678</v>
      </c>
      <c r="U16" s="26">
        <f t="shared" si="38"/>
        <v>2.341197747</v>
      </c>
      <c r="V16" s="6"/>
    </row>
    <row r="17">
      <c r="V17" s="6"/>
    </row>
    <row r="18">
      <c r="V18" s="6"/>
    </row>
    <row r="19">
      <c r="V19" s="6"/>
    </row>
    <row r="20">
      <c r="V20" s="6"/>
    </row>
    <row r="21">
      <c r="A21" s="1"/>
      <c r="B21" s="2" t="s">
        <v>26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V21" s="6"/>
    </row>
    <row r="22">
      <c r="A22" s="4" t="s">
        <v>1</v>
      </c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4" t="s">
        <v>11</v>
      </c>
      <c r="L22" s="4" t="s">
        <v>12</v>
      </c>
      <c r="M22" s="4" t="s">
        <v>13</v>
      </c>
      <c r="N22" s="4" t="s">
        <v>14</v>
      </c>
      <c r="O22" s="4" t="s">
        <v>15</v>
      </c>
      <c r="P22" s="4" t="s">
        <v>16</v>
      </c>
      <c r="Q22" s="4" t="s">
        <v>17</v>
      </c>
      <c r="R22" s="4" t="s">
        <v>18</v>
      </c>
      <c r="S22" s="4" t="s">
        <v>19</v>
      </c>
      <c r="T22" s="4" t="s">
        <v>20</v>
      </c>
      <c r="U22" s="5" t="s">
        <v>21</v>
      </c>
      <c r="V22" s="6"/>
    </row>
    <row r="23">
      <c r="A23" s="7">
        <v>1.0</v>
      </c>
      <c r="B23" s="10">
        <v>0.0</v>
      </c>
      <c r="C23" s="10">
        <v>1.0</v>
      </c>
      <c r="D23" s="10">
        <v>2.0</v>
      </c>
      <c r="E23" s="10">
        <f t="shared" ref="E23:G23" si="43">B23^3+5*B23+3</f>
        <v>3</v>
      </c>
      <c r="F23" s="10">
        <f t="shared" si="43"/>
        <v>9</v>
      </c>
      <c r="G23" s="10">
        <f t="shared" si="43"/>
        <v>21</v>
      </c>
      <c r="H23" s="13">
        <f t="shared" ref="H23:I23" si="44">C23-B23</f>
        <v>1</v>
      </c>
      <c r="I23" s="13">
        <f t="shared" si="44"/>
        <v>1</v>
      </c>
      <c r="J23" s="13">
        <f t="shared" ref="J23:J25" si="48">(F23-E23)/H23</f>
        <v>6</v>
      </c>
      <c r="K23" s="13">
        <f t="shared" ref="K23:K25" si="49">(G23-F23)/(I23)</f>
        <v>12</v>
      </c>
      <c r="L23" s="10">
        <f t="shared" ref="L23:L25" si="50">((K23-J23)/(I23+H23))</f>
        <v>3</v>
      </c>
      <c r="M23" s="13">
        <f t="shared" ref="M23:M25" si="51">L23*I23+K23</f>
        <v>15</v>
      </c>
      <c r="N23" s="13">
        <f t="shared" ref="N23:N25" si="52">G23</f>
        <v>21</v>
      </c>
      <c r="O23" s="13">
        <f t="shared" ref="O23:O25" si="53">SQRT(ABS(M23^2 - 4*L23*N23))</f>
        <v>5.196152423</v>
      </c>
      <c r="P23" s="10">
        <f t="shared" ref="P23:P25" si="54">M23+O23</f>
        <v>20.19615242</v>
      </c>
      <c r="Q23" s="10">
        <f t="shared" ref="Q23:Q25" si="55">M23-O23</f>
        <v>9.803847577</v>
      </c>
      <c r="R23" s="10">
        <f t="shared" ref="R23:R25" si="56">(-2*N23)/P23</f>
        <v>-2.079604032</v>
      </c>
      <c r="S23" s="10">
        <f t="shared" ref="S23:S25" si="57">(-2*N23)/Q23</f>
        <v>-4.284032332</v>
      </c>
      <c r="T23" s="10">
        <f t="shared" ref="T23:T25" si="58">D23+R23</f>
        <v>-0.07960403155</v>
      </c>
      <c r="U23" s="26">
        <f t="shared" ref="U23:U25" si="59">D23+S23</f>
        <v>-2.284032332</v>
      </c>
      <c r="V23" s="6"/>
    </row>
    <row r="24">
      <c r="A24" s="7">
        <v>2.0</v>
      </c>
      <c r="B24" s="10">
        <f t="shared" ref="B24:C24" si="45">C23</f>
        <v>1</v>
      </c>
      <c r="C24" s="10">
        <f t="shared" si="45"/>
        <v>2</v>
      </c>
      <c r="D24" s="27">
        <f t="shared" ref="D24:D25" si="61">U23</f>
        <v>-2.284032332</v>
      </c>
      <c r="E24" s="10">
        <f t="shared" ref="E24:G24" si="46">B24^3+5*B24+3</f>
        <v>9</v>
      </c>
      <c r="F24" s="10">
        <f t="shared" si="46"/>
        <v>21</v>
      </c>
      <c r="G24" s="10">
        <f t="shared" si="46"/>
        <v>-20.33550997</v>
      </c>
      <c r="H24" s="13">
        <f t="shared" ref="H24:I24" si="47">C24-B24</f>
        <v>1</v>
      </c>
      <c r="I24" s="13">
        <f t="shared" si="47"/>
        <v>-4.284032332</v>
      </c>
      <c r="J24" s="13">
        <f t="shared" si="48"/>
        <v>12</v>
      </c>
      <c r="K24" s="13">
        <f t="shared" si="49"/>
        <v>9.64873903</v>
      </c>
      <c r="L24" s="10">
        <f t="shared" si="50"/>
        <v>0.7159676679</v>
      </c>
      <c r="M24" s="13">
        <f t="shared" si="51"/>
        <v>6.581510392</v>
      </c>
      <c r="N24" s="13">
        <f t="shared" si="52"/>
        <v>-20.33550997</v>
      </c>
      <c r="O24" s="13">
        <f t="shared" si="53"/>
        <v>10.07742773</v>
      </c>
      <c r="P24" s="10">
        <f t="shared" si="54"/>
        <v>16.65893812</v>
      </c>
      <c r="Q24" s="10">
        <f t="shared" si="55"/>
        <v>-3.495917337</v>
      </c>
      <c r="R24" s="10">
        <f t="shared" si="56"/>
        <v>2.441393301</v>
      </c>
      <c r="S24" s="10">
        <f t="shared" si="57"/>
        <v>-11.63386202</v>
      </c>
      <c r="T24" s="10">
        <f t="shared" si="58"/>
        <v>0.1573609693</v>
      </c>
      <c r="U24" s="26">
        <f t="shared" si="59"/>
        <v>-13.91789435</v>
      </c>
      <c r="V24" s="6"/>
    </row>
    <row r="25">
      <c r="A25" s="7">
        <v>3.0</v>
      </c>
      <c r="B25" s="10">
        <f t="shared" ref="B25:C25" si="60">C24</f>
        <v>2</v>
      </c>
      <c r="C25" s="10">
        <f t="shared" si="60"/>
        <v>-2.284032332</v>
      </c>
      <c r="D25" s="27">
        <f t="shared" si="61"/>
        <v>-13.91789435</v>
      </c>
      <c r="E25" s="10">
        <f t="shared" ref="E25:G25" si="62">B25^3+5*B25+3</f>
        <v>21</v>
      </c>
      <c r="F25" s="10">
        <f t="shared" si="62"/>
        <v>-20.33550997</v>
      </c>
      <c r="G25" s="10">
        <f t="shared" si="62"/>
        <v>-2762.593934</v>
      </c>
      <c r="H25" s="13">
        <f t="shared" ref="H25:I25" si="63">C25-B25</f>
        <v>-4.284032332</v>
      </c>
      <c r="I25" s="13">
        <f t="shared" si="63"/>
        <v>-11.63386202</v>
      </c>
      <c r="J25" s="13">
        <f t="shared" si="48"/>
        <v>9.64873903</v>
      </c>
      <c r="K25" s="13">
        <f t="shared" si="49"/>
        <v>235.7135076</v>
      </c>
      <c r="L25" s="10">
        <f t="shared" si="50"/>
        <v>-14.20192669</v>
      </c>
      <c r="M25" s="13">
        <f t="shared" si="51"/>
        <v>400.9367631</v>
      </c>
      <c r="N25" s="13">
        <f t="shared" si="52"/>
        <v>-2762.593934</v>
      </c>
      <c r="O25" s="13">
        <f t="shared" si="53"/>
        <v>61.75485372</v>
      </c>
      <c r="P25" s="10">
        <f t="shared" si="54"/>
        <v>462.6916168</v>
      </c>
      <c r="Q25" s="10">
        <f t="shared" si="55"/>
        <v>339.1819094</v>
      </c>
      <c r="R25" s="10">
        <f t="shared" si="56"/>
        <v>11.94140474</v>
      </c>
      <c r="S25" s="10">
        <f t="shared" si="57"/>
        <v>16.28974811</v>
      </c>
      <c r="T25" s="10">
        <f t="shared" si="58"/>
        <v>-1.976489609</v>
      </c>
      <c r="U25" s="26">
        <f t="shared" si="59"/>
        <v>2.371853759</v>
      </c>
      <c r="V25" s="6"/>
    </row>
    <row r="26">
      <c r="V26" s="6"/>
    </row>
    <row r="27">
      <c r="V27" s="6"/>
    </row>
    <row r="28">
      <c r="V28" s="6"/>
    </row>
    <row r="29">
      <c r="V29" s="6"/>
    </row>
    <row r="30">
      <c r="A30" s="1"/>
      <c r="B30" s="2" t="s">
        <v>27</v>
      </c>
      <c r="C30" s="3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V30" s="6"/>
    </row>
    <row r="31">
      <c r="A31" s="4" t="s">
        <v>1</v>
      </c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4" t="s">
        <v>8</v>
      </c>
      <c r="I31" s="4" t="s">
        <v>9</v>
      </c>
      <c r="J31" s="4" t="s">
        <v>10</v>
      </c>
      <c r="K31" s="4" t="s">
        <v>11</v>
      </c>
      <c r="L31" s="4" t="s">
        <v>12</v>
      </c>
      <c r="M31" s="4" t="s">
        <v>13</v>
      </c>
      <c r="N31" s="4" t="s">
        <v>14</v>
      </c>
      <c r="O31" s="4" t="s">
        <v>15</v>
      </c>
      <c r="P31" s="4" t="s">
        <v>16</v>
      </c>
      <c r="Q31" s="4" t="s">
        <v>17</v>
      </c>
      <c r="R31" s="4" t="s">
        <v>18</v>
      </c>
      <c r="S31" s="4" t="s">
        <v>19</v>
      </c>
      <c r="T31" s="4" t="s">
        <v>20</v>
      </c>
      <c r="U31" s="5" t="s">
        <v>21</v>
      </c>
      <c r="V31" s="6"/>
    </row>
    <row r="32">
      <c r="A32" s="7">
        <v>1.0</v>
      </c>
      <c r="B32" s="10">
        <v>0.0</v>
      </c>
      <c r="C32" s="10">
        <v>1.0</v>
      </c>
      <c r="D32" s="10">
        <v>2.0</v>
      </c>
      <c r="E32" s="10">
        <f t="shared" ref="E32:G32" si="64">B32^3-6*B32-4</f>
        <v>-4</v>
      </c>
      <c r="F32" s="10">
        <f t="shared" si="64"/>
        <v>-9</v>
      </c>
      <c r="G32" s="10">
        <f t="shared" si="64"/>
        <v>-8</v>
      </c>
      <c r="H32" s="13">
        <f t="shared" ref="H32:I32" si="65">C32-B32</f>
        <v>1</v>
      </c>
      <c r="I32" s="13">
        <f t="shared" si="65"/>
        <v>1</v>
      </c>
      <c r="J32" s="13">
        <f t="shared" ref="J32:J34" si="69">(F32-E32)/H32</f>
        <v>-5</v>
      </c>
      <c r="K32" s="13">
        <f t="shared" ref="K32:K34" si="70">(G32-F32)/(I32)</f>
        <v>1</v>
      </c>
      <c r="L32" s="10">
        <f t="shared" ref="L32:L34" si="71">((K32-J32)/(I32+H32))</f>
        <v>3</v>
      </c>
      <c r="M32" s="13">
        <f t="shared" ref="M32:M34" si="72">L32*I32+K32</f>
        <v>4</v>
      </c>
      <c r="N32" s="13">
        <f t="shared" ref="N32:N34" si="73">G32</f>
        <v>-8</v>
      </c>
      <c r="O32" s="13">
        <f t="shared" ref="O32:O34" si="74">SQRT(ABS(M32^2 - 4*L32*N32))</f>
        <v>10.58300524</v>
      </c>
      <c r="P32" s="10">
        <f t="shared" ref="P32:P34" si="75">M32+O32</f>
        <v>14.58300524</v>
      </c>
      <c r="Q32" s="10">
        <f t="shared" ref="Q32:Q34" si="76">M32-O32</f>
        <v>-6.583005244</v>
      </c>
      <c r="R32" s="10">
        <f t="shared" ref="R32:R34" si="77">(-2*N32)/P32</f>
        <v>1.097167541</v>
      </c>
      <c r="S32" s="10">
        <f t="shared" ref="S32:S34" si="78">(-2*N32)/Q32</f>
        <v>-2.430500874</v>
      </c>
      <c r="T32" s="10">
        <f t="shared" ref="T32:T34" si="79">D32+R32</f>
        <v>3.097167541</v>
      </c>
      <c r="U32" s="26">
        <f t="shared" ref="U32:U34" si="80">D32+S32</f>
        <v>-0.430500874</v>
      </c>
      <c r="V32" s="6"/>
    </row>
    <row r="33">
      <c r="A33" s="7">
        <v>2.0</v>
      </c>
      <c r="B33" s="10">
        <f t="shared" ref="B33:C33" si="66">C32</f>
        <v>1</v>
      </c>
      <c r="C33" s="10">
        <f t="shared" si="66"/>
        <v>2</v>
      </c>
      <c r="D33" s="27">
        <f t="shared" ref="D33:D34" si="82">U32</f>
        <v>-0.430500874</v>
      </c>
      <c r="E33" s="10">
        <f t="shared" ref="E33:G33" si="67">B33^3-6*B33-4</f>
        <v>-9</v>
      </c>
      <c r="F33" s="10">
        <f t="shared" si="67"/>
        <v>-8</v>
      </c>
      <c r="G33" s="10">
        <f t="shared" si="67"/>
        <v>-1.496779914</v>
      </c>
      <c r="H33" s="13">
        <f t="shared" ref="H33:I33" si="68">C33-B33</f>
        <v>1</v>
      </c>
      <c r="I33" s="13">
        <f t="shared" si="68"/>
        <v>-2.430500874</v>
      </c>
      <c r="J33" s="13">
        <f t="shared" si="69"/>
        <v>1</v>
      </c>
      <c r="K33" s="13">
        <f t="shared" si="70"/>
        <v>-2.675670746</v>
      </c>
      <c r="L33" s="10">
        <f t="shared" si="71"/>
        <v>2.569499126</v>
      </c>
      <c r="M33" s="13">
        <f t="shared" si="72"/>
        <v>-8.920840617</v>
      </c>
      <c r="N33" s="13">
        <f t="shared" si="73"/>
        <v>-1.496779914</v>
      </c>
      <c r="O33" s="13">
        <f t="shared" si="74"/>
        <v>9.745013907</v>
      </c>
      <c r="P33" s="10">
        <f t="shared" si="75"/>
        <v>0.8241732896</v>
      </c>
      <c r="Q33" s="10">
        <f t="shared" si="76"/>
        <v>-18.66585452</v>
      </c>
      <c r="R33" s="10">
        <f t="shared" si="77"/>
        <v>3.632197095</v>
      </c>
      <c r="S33" s="10">
        <f t="shared" si="78"/>
        <v>-0.1603762541</v>
      </c>
      <c r="T33" s="10">
        <f t="shared" si="79"/>
        <v>3.201696221</v>
      </c>
      <c r="U33" s="26">
        <f t="shared" si="80"/>
        <v>-0.5908771282</v>
      </c>
      <c r="V33" s="6"/>
    </row>
    <row r="34">
      <c r="A34" s="7">
        <v>3.0</v>
      </c>
      <c r="B34" s="10">
        <f t="shared" ref="B34:C34" si="81">C33</f>
        <v>2</v>
      </c>
      <c r="C34" s="10">
        <f t="shared" si="81"/>
        <v>-0.430500874</v>
      </c>
      <c r="D34" s="27">
        <f t="shared" si="82"/>
        <v>-0.5908771282</v>
      </c>
      <c r="E34" s="10">
        <f t="shared" ref="E34:G34" si="83">B34^3-6*B34-4</f>
        <v>-8</v>
      </c>
      <c r="F34" s="10">
        <f t="shared" si="83"/>
        <v>-1.496779914</v>
      </c>
      <c r="G34" s="10">
        <f t="shared" si="83"/>
        <v>-0.6610335783</v>
      </c>
      <c r="H34" s="13">
        <f t="shared" ref="H34:I34" si="84">C34-B34</f>
        <v>-2.430500874</v>
      </c>
      <c r="I34" s="13">
        <f t="shared" si="84"/>
        <v>-0.1603762541</v>
      </c>
      <c r="J34" s="13">
        <f t="shared" si="69"/>
        <v>-2.675670746</v>
      </c>
      <c r="K34" s="13">
        <f t="shared" si="70"/>
        <v>-5.211160097</v>
      </c>
      <c r="L34" s="10">
        <f t="shared" si="71"/>
        <v>0.9786219978</v>
      </c>
      <c r="M34" s="13">
        <f t="shared" si="72"/>
        <v>-5.368107827</v>
      </c>
      <c r="N34" s="13">
        <f t="shared" si="73"/>
        <v>-0.6610335783</v>
      </c>
      <c r="O34" s="13">
        <f t="shared" si="74"/>
        <v>5.603944115</v>
      </c>
      <c r="P34" s="10">
        <f t="shared" si="75"/>
        <v>0.2358362882</v>
      </c>
      <c r="Q34" s="10">
        <f t="shared" si="76"/>
        <v>-10.97205194</v>
      </c>
      <c r="R34" s="10">
        <f t="shared" si="77"/>
        <v>5.605868235</v>
      </c>
      <c r="S34" s="10">
        <f t="shared" si="78"/>
        <v>-0.1204940665</v>
      </c>
      <c r="T34" s="10">
        <f t="shared" si="79"/>
        <v>5.014991106</v>
      </c>
      <c r="U34" s="26">
        <f t="shared" si="80"/>
        <v>-0.7113711947</v>
      </c>
      <c r="V34" s="6"/>
    </row>
  </sheetData>
  <mergeCells count="4">
    <mergeCell ref="B3:C3"/>
    <mergeCell ref="B12:C12"/>
    <mergeCell ref="B21:C21"/>
    <mergeCell ref="B30:C30"/>
  </mergeCells>
  <conditionalFormatting sqref="P5:T7 P14:T16 P23:T25 P32:T34">
    <cfRule type="notContainsBlanks" dxfId="0" priority="1">
      <formula>LEN(TRIM(P5))&gt;0</formula>
    </cfRule>
  </conditionalFormatting>
  <drawing r:id="rId1"/>
</worksheet>
</file>